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Turismo Moda Design\Servizi\BANDO NUOVE AREE INTERNE\modulistica\accettazione\"/>
    </mc:Choice>
  </mc:AlternateContent>
  <xr:revisionPtr revIDLastSave="0" documentId="13_ncr:1_{49434282-3938-4822-88C4-66B10798B09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ICHIEDENTE" sheetId="1" r:id="rId1"/>
  </sheets>
  <definedNames>
    <definedName name="_xlnm.Print_Area" localSheetId="0">RICHIEDENTE!$A$1:$D$29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" i="1" l="1"/>
  <c r="C13" i="1"/>
  <c r="D15" i="1"/>
  <c r="C15" i="1"/>
  <c r="D14" i="1" l="1"/>
  <c r="C14" i="1"/>
  <c r="D25" i="1"/>
  <c r="C25" i="1"/>
  <c r="B25" i="1"/>
  <c r="D18" i="1" l="1"/>
  <c r="D16" i="1" l="1"/>
  <c r="D17" i="1"/>
  <c r="D19" i="1" l="1"/>
  <c r="C29" i="1" s="1"/>
  <c r="C26" i="1" s="1"/>
  <c r="C27" i="1" l="1"/>
  <c r="C28" i="1"/>
  <c r="C18" i="1"/>
  <c r="C16" i="1" l="1"/>
  <c r="C17" i="1"/>
  <c r="C19" i="1" l="1"/>
  <c r="B29" i="1" l="1"/>
  <c r="B26" i="1" s="1"/>
  <c r="B27" i="1" l="1"/>
  <c r="D27" i="1" s="1"/>
  <c r="D26" i="1"/>
  <c r="B28" i="1"/>
  <c r="D28" i="1" s="1"/>
  <c r="D29" i="1"/>
</calcChain>
</file>

<file path=xl/sharedStrings.xml><?xml version="1.0" encoding="utf-8"?>
<sst xmlns="http://schemas.openxmlformats.org/spreadsheetml/2006/main" count="24" uniqueCount="23">
  <si>
    <t>quota contributo</t>
  </si>
  <si>
    <t>ID PROGETTO</t>
  </si>
  <si>
    <t>Annualità</t>
  </si>
  <si>
    <t>UE</t>
  </si>
  <si>
    <t>Totale</t>
  </si>
  <si>
    <t xml:space="preserve">Stato </t>
  </si>
  <si>
    <t>Regione</t>
  </si>
  <si>
    <t>DENOMINAZIONE COMPLETA RICHIEDENTE</t>
  </si>
  <si>
    <t>CONTRIBUTO AMMESSO</t>
  </si>
  <si>
    <t>TIPOLOGIA RICHIEDENTE
(indicare se in forma IMPRENDITORIALE o NON IMPRENDITORIALE)</t>
  </si>
  <si>
    <t>IMPRENDITORIALE</t>
  </si>
  <si>
    <t>NON IMPRENDITORIALE</t>
  </si>
  <si>
    <t>COMPILARE SCEGLIENDO L'OPZIONE DESIDERATA</t>
  </si>
  <si>
    <t>CONTRIBUTO</t>
  </si>
  <si>
    <t>TOTALE CONTRIBUTO</t>
  </si>
  <si>
    <t>PROGRAMMAZIONE RISORSE</t>
  </si>
  <si>
    <t>CONTRIBUTO UE</t>
  </si>
  <si>
    <t>CONTRIBUTO STATO</t>
  </si>
  <si>
    <t>CONTRIBUTO REGIONE</t>
  </si>
  <si>
    <t>CONTRIBUTO TOTALE</t>
  </si>
  <si>
    <t>LA SEGUENTE TABELLA SI COMPILA AUTOMATICAMENTE</t>
  </si>
  <si>
    <t>compilare con:
1 stato avanzamento lavori 2020 e saldo 2020
2 stato avanzamento lavori 2020 e saldo 2021
3 Saldo nel 2020
4 Saldo nel 2021</t>
  </si>
  <si>
    <t>BANDO "TURISMO E ATTRATTIVITÀ - AREE INTERNE"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</si>
</sst>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36"/>
      <color theme="1"/>
      <name val="Century Gothic"/>
      <family val="2"/>
    </font>
    <font>
      <b/>
      <sz val="16"/>
      <color theme="1"/>
      <name val="Century Gothic"/>
      <family val="2"/>
    </font>
    <font>
      <b/>
      <sz val="14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vertical="center"/>
    </xf>
    <xf numFmtId="0" fontId="4" fillId="0" borderId="0" xfId="0" applyFont="1" applyBorder="1" applyAlignment="1" applyProtection="1">
      <alignment vertical="center" wrapText="1"/>
    </xf>
    <xf numFmtId="164" fontId="3" fillId="0" borderId="0" xfId="0" applyNumberFormat="1" applyFont="1" applyBorder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164" fontId="3" fillId="0" borderId="1" xfId="1" applyFont="1" applyBorder="1" applyAlignment="1" applyProtection="1">
      <alignment vertical="center"/>
    </xf>
    <xf numFmtId="164" fontId="4" fillId="0" borderId="0" xfId="1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vertical="center"/>
    </xf>
    <xf numFmtId="164" fontId="3" fillId="0" borderId="0" xfId="1" applyFont="1" applyBorder="1" applyAlignment="1" applyProtection="1">
      <alignment vertical="center"/>
    </xf>
    <xf numFmtId="164" fontId="4" fillId="0" borderId="1" xfId="1" applyFont="1" applyBorder="1" applyAlignment="1" applyProtection="1">
      <alignment vertical="center"/>
    </xf>
    <xf numFmtId="164" fontId="4" fillId="0" borderId="0" xfId="1" applyFont="1" applyBorder="1" applyAlignment="1" applyProtection="1">
      <alignment vertical="center"/>
    </xf>
    <xf numFmtId="4" fontId="3" fillId="0" borderId="0" xfId="0" applyNumberFormat="1" applyFont="1" applyAlignment="1" applyProtection="1">
      <alignment vertical="center"/>
    </xf>
    <xf numFmtId="0" fontId="4" fillId="0" borderId="1" xfId="0" applyFont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vertical="center"/>
    </xf>
    <xf numFmtId="0" fontId="4" fillId="0" borderId="4" xfId="0" applyFont="1" applyBorder="1" applyAlignment="1" applyProtection="1">
      <alignment horizontal="right" vertical="center"/>
    </xf>
    <xf numFmtId="164" fontId="3" fillId="0" borderId="1" xfId="0" applyNumberFormat="1" applyFont="1" applyBorder="1" applyAlignment="1" applyProtection="1">
      <alignment vertical="center"/>
    </xf>
    <xf numFmtId="164" fontId="4" fillId="0" borderId="1" xfId="0" applyNumberFormat="1" applyFont="1" applyBorder="1" applyAlignment="1" applyProtection="1">
      <alignment vertical="center"/>
    </xf>
    <xf numFmtId="0" fontId="6" fillId="2" borderId="6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 applyProtection="1">
      <alignment horizontal="center" vertical="center"/>
      <protection locked="0"/>
    </xf>
  </cellXfs>
  <cellStyles count="2">
    <cellStyle name="Normale" xfId="0" builtinId="0"/>
    <cellStyle name="Valuta" xfId="1" builtinId="4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9"/>
  <sheetViews>
    <sheetView tabSelected="1" workbookViewId="0">
      <selection activeCell="E10" sqref="E10"/>
    </sheetView>
  </sheetViews>
  <sheetFormatPr defaultColWidth="9.140625" defaultRowHeight="16.5" x14ac:dyDescent="0.25"/>
  <cols>
    <col min="1" max="1" width="51.140625" style="1" customWidth="1"/>
    <col min="2" max="2" width="19.7109375" style="1" customWidth="1"/>
    <col min="3" max="3" width="24" style="1" bestFit="1" customWidth="1"/>
    <col min="4" max="4" width="22.5703125" style="1" bestFit="1" customWidth="1"/>
    <col min="5" max="6" width="25.140625" style="1" customWidth="1"/>
    <col min="7" max="7" width="29.85546875" style="1" customWidth="1"/>
    <col min="8" max="8" width="13.28515625" style="1" customWidth="1"/>
    <col min="9" max="16" width="9.140625" style="1"/>
    <col min="17" max="17" width="8.85546875" style="1" customWidth="1"/>
    <col min="18" max="18" width="9.140625" style="1" hidden="1" customWidth="1"/>
    <col min="19" max="16384" width="9.140625" style="1"/>
  </cols>
  <sheetData>
    <row r="1" spans="1:18" ht="36" customHeight="1" x14ac:dyDescent="0.25">
      <c r="A1" s="23" t="s">
        <v>22</v>
      </c>
      <c r="B1" s="24"/>
      <c r="C1" s="24"/>
      <c r="D1" s="25"/>
      <c r="G1" s="19"/>
    </row>
    <row r="2" spans="1:18" s="3" customFormat="1" ht="22.5" x14ac:dyDescent="0.25">
      <c r="A2" s="26" t="s">
        <v>15</v>
      </c>
      <c r="B2" s="27"/>
      <c r="C2" s="27"/>
      <c r="D2" s="28"/>
      <c r="E2" s="2"/>
      <c r="F2" s="2"/>
      <c r="G2" s="2"/>
    </row>
    <row r="3" spans="1:18" x14ac:dyDescent="0.25">
      <c r="R3" s="3">
        <v>1</v>
      </c>
    </row>
    <row r="4" spans="1:18" x14ac:dyDescent="0.25">
      <c r="R4" s="1">
        <v>2</v>
      </c>
    </row>
    <row r="5" spans="1:18" x14ac:dyDescent="0.25">
      <c r="A5" s="31" t="s">
        <v>1</v>
      </c>
      <c r="B5" s="32"/>
      <c r="C5" s="34"/>
      <c r="D5" s="34"/>
      <c r="R5" s="1">
        <v>3</v>
      </c>
    </row>
    <row r="6" spans="1:18" x14ac:dyDescent="0.25">
      <c r="A6" s="31" t="s">
        <v>7</v>
      </c>
      <c r="B6" s="32"/>
      <c r="C6" s="35"/>
      <c r="D6" s="35"/>
      <c r="R6" s="1">
        <v>4</v>
      </c>
    </row>
    <row r="7" spans="1:18" ht="33.75" customHeight="1" x14ac:dyDescent="0.25">
      <c r="A7" s="31" t="s">
        <v>9</v>
      </c>
      <c r="B7" s="32"/>
      <c r="C7" s="36"/>
      <c r="D7" s="36"/>
      <c r="R7" s="1" t="s">
        <v>10</v>
      </c>
    </row>
    <row r="8" spans="1:18" x14ac:dyDescent="0.25">
      <c r="A8" s="31" t="s">
        <v>8</v>
      </c>
      <c r="B8" s="32"/>
      <c r="C8" s="37"/>
      <c r="D8" s="37"/>
      <c r="R8" s="1" t="s">
        <v>11</v>
      </c>
    </row>
    <row r="9" spans="1:18" x14ac:dyDescent="0.25">
      <c r="A9" s="4"/>
      <c r="B9" s="4"/>
      <c r="C9" s="5"/>
    </row>
    <row r="10" spans="1:18" x14ac:dyDescent="0.25">
      <c r="A10" s="4"/>
      <c r="B10" s="4"/>
      <c r="C10" s="5"/>
    </row>
    <row r="11" spans="1:18" ht="20.25" customHeight="1" x14ac:dyDescent="0.25">
      <c r="A11" s="29" t="s">
        <v>12</v>
      </c>
      <c r="B11" s="29"/>
      <c r="C11" s="29"/>
      <c r="D11" s="29"/>
    </row>
    <row r="12" spans="1:18" x14ac:dyDescent="0.25">
      <c r="A12" s="6"/>
      <c r="B12" s="6"/>
      <c r="C12" s="6"/>
    </row>
    <row r="13" spans="1:18" ht="71.25" x14ac:dyDescent="0.25">
      <c r="A13" s="9" t="s">
        <v>21</v>
      </c>
      <c r="C13" s="7" t="str">
        <f>IF(A14=1,"70% Stato avanzamento lavori",IF(A14=2,"70% Stato avanzamento lavori",IF(A14=3,"100% Saldo"," ")))</f>
        <v xml:space="preserve"> </v>
      </c>
      <c r="D13" s="9" t="str">
        <f>IF(A14=1,"30% Saldo",IF(A14=2,"30% Saldo",IF(A14=4,"100% Saldo"," ")))</f>
        <v xml:space="preserve"> </v>
      </c>
      <c r="E13" s="8"/>
      <c r="F13" s="8"/>
    </row>
    <row r="14" spans="1:18" x14ac:dyDescent="0.25">
      <c r="A14" s="33"/>
      <c r="B14" s="7" t="s">
        <v>2</v>
      </c>
      <c r="C14" s="9" t="str">
        <f>IF(A14=1,"2020",IF(A14=2,"2020",IF(A14=3,"2020"," ")))</f>
        <v xml:space="preserve"> </v>
      </c>
      <c r="D14" s="9" t="str">
        <f>IF(A14=1,"2020",IF(A14=2,"2021",IF(A14=4,"2021"," ")))</f>
        <v xml:space="preserve"> </v>
      </c>
      <c r="E14" s="8"/>
      <c r="F14" s="8"/>
    </row>
    <row r="15" spans="1:18" x14ac:dyDescent="0.25">
      <c r="A15" s="33"/>
      <c r="B15" s="10" t="s">
        <v>0</v>
      </c>
      <c r="C15" s="11">
        <f>IF(A14=1,C8*0.7,IF(A14=2,C8*0.7,IF(A14=3,C8,0)))</f>
        <v>0</v>
      </c>
      <c r="D15" s="11">
        <f>IF(A14=1,C8*0.3,IF(A14=2,C8*0.3,IF(A14=4,C8,0)))</f>
        <v>0</v>
      </c>
      <c r="E15" s="14"/>
      <c r="F15" s="12"/>
    </row>
    <row r="16" spans="1:18" x14ac:dyDescent="0.25">
      <c r="A16" s="33"/>
      <c r="B16" s="13" t="s">
        <v>3</v>
      </c>
      <c r="C16" s="11">
        <f>C15/100*50</f>
        <v>0</v>
      </c>
      <c r="D16" s="11">
        <f>D15/100*50</f>
        <v>0</v>
      </c>
      <c r="E16" s="14"/>
      <c r="F16" s="14"/>
    </row>
    <row r="17" spans="1:7" x14ac:dyDescent="0.25">
      <c r="A17" s="33"/>
      <c r="B17" s="13" t="s">
        <v>5</v>
      </c>
      <c r="C17" s="11">
        <f>C15/100*35</f>
        <v>0</v>
      </c>
      <c r="D17" s="11">
        <f>D15/100*35</f>
        <v>0</v>
      </c>
      <c r="E17" s="14"/>
      <c r="F17" s="14"/>
    </row>
    <row r="18" spans="1:7" x14ac:dyDescent="0.25">
      <c r="A18" s="33"/>
      <c r="B18" s="13" t="s">
        <v>6</v>
      </c>
      <c r="C18" s="11">
        <f>C15/100*15</f>
        <v>0</v>
      </c>
      <c r="D18" s="11">
        <f>D15/100*15</f>
        <v>0</v>
      </c>
      <c r="E18" s="14"/>
      <c r="F18" s="14"/>
    </row>
    <row r="19" spans="1:7" x14ac:dyDescent="0.25">
      <c r="A19" s="33"/>
      <c r="B19" s="20" t="s">
        <v>4</v>
      </c>
      <c r="C19" s="15">
        <f>SUM(C16:C18)</f>
        <v>0</v>
      </c>
      <c r="D19" s="15">
        <f>SUM(D16:D18)</f>
        <v>0</v>
      </c>
      <c r="E19" s="16"/>
      <c r="F19" s="16"/>
    </row>
    <row r="21" spans="1:7" x14ac:dyDescent="0.25">
      <c r="F21" s="17"/>
      <c r="G21" s="17"/>
    </row>
    <row r="22" spans="1:7" ht="18" x14ac:dyDescent="0.25">
      <c r="A22" s="30" t="s">
        <v>20</v>
      </c>
      <c r="B22" s="30"/>
      <c r="C22" s="30"/>
      <c r="D22" s="30"/>
      <c r="F22" s="17"/>
      <c r="G22" s="17"/>
    </row>
    <row r="24" spans="1:7" x14ac:dyDescent="0.25">
      <c r="B24" s="18" t="s">
        <v>13</v>
      </c>
      <c r="C24" s="18" t="s">
        <v>13</v>
      </c>
      <c r="D24" s="18" t="s">
        <v>14</v>
      </c>
    </row>
    <row r="25" spans="1:7" x14ac:dyDescent="0.25">
      <c r="B25" s="9" t="str">
        <f>IF(A14=1,"2020 STA.AV.LAV.",IF(A14=2,"2020 STA.AV.LAV.",IF(A14=3,"2020"," ")))</f>
        <v xml:space="preserve"> </v>
      </c>
      <c r="C25" s="9" t="str">
        <f>IF(A14=1,"2020 SALDO",IF(A14=2,"2021 SALDO",IF(A14=4,"2021"," ")))</f>
        <v xml:space="preserve"> </v>
      </c>
      <c r="D25" s="9" t="str">
        <f>IF(A14=1,"2020",IF(A14=2,"2020-2021",IF(A14=3,"2020",IF(A14=4,"2021"," "))))</f>
        <v xml:space="preserve"> </v>
      </c>
    </row>
    <row r="26" spans="1:7" x14ac:dyDescent="0.25">
      <c r="A26" s="18" t="s">
        <v>16</v>
      </c>
      <c r="B26" s="21">
        <f>B29*0.5</f>
        <v>0</v>
      </c>
      <c r="C26" s="21">
        <f>C29*0.5</f>
        <v>0</v>
      </c>
      <c r="D26" s="15">
        <f>SUM(B26:C26)</f>
        <v>0</v>
      </c>
    </row>
    <row r="27" spans="1:7" x14ac:dyDescent="0.25">
      <c r="A27" s="18" t="s">
        <v>17</v>
      </c>
      <c r="B27" s="21">
        <f>B29*0.35</f>
        <v>0</v>
      </c>
      <c r="C27" s="21">
        <f>C29*0.35</f>
        <v>0</v>
      </c>
      <c r="D27" s="15">
        <f t="shared" ref="D27:D29" si="0">SUM(B27:C27)</f>
        <v>0</v>
      </c>
    </row>
    <row r="28" spans="1:7" x14ac:dyDescent="0.25">
      <c r="A28" s="18" t="s">
        <v>18</v>
      </c>
      <c r="B28" s="21">
        <f>B29*0.15</f>
        <v>0</v>
      </c>
      <c r="C28" s="21">
        <f>C29*0.15</f>
        <v>0</v>
      </c>
      <c r="D28" s="15">
        <f t="shared" si="0"/>
        <v>0</v>
      </c>
    </row>
    <row r="29" spans="1:7" x14ac:dyDescent="0.25">
      <c r="A29" s="18" t="s">
        <v>19</v>
      </c>
      <c r="B29" s="22">
        <f>C19</f>
        <v>0</v>
      </c>
      <c r="C29" s="22">
        <f>D19</f>
        <v>0</v>
      </c>
      <c r="D29" s="15">
        <f t="shared" si="0"/>
        <v>0</v>
      </c>
    </row>
  </sheetData>
  <sheetProtection algorithmName="SHA-512" hashValue="a0iZRCKtYt/lWcgze3CxhJwPCK3UTjV2njdm7ohetGRTSoHNHHsudgNQu0MK1Ti+zSVZ1H2cCcjqiQ+5EE1xGA==" saltValue="IRsmqNf9kxgo6K0qbdiqRQ==" spinCount="100000" sheet="1" objects="1" scenarios="1"/>
  <mergeCells count="13">
    <mergeCell ref="A1:D1"/>
    <mergeCell ref="A2:D2"/>
    <mergeCell ref="A11:D11"/>
    <mergeCell ref="A22:D22"/>
    <mergeCell ref="A5:B5"/>
    <mergeCell ref="A6:B6"/>
    <mergeCell ref="A7:B7"/>
    <mergeCell ref="A8:B8"/>
    <mergeCell ref="A14:A19"/>
    <mergeCell ref="C5:D5"/>
    <mergeCell ref="C6:D6"/>
    <mergeCell ref="C7:D7"/>
    <mergeCell ref="C8:D8"/>
  </mergeCells>
  <conditionalFormatting sqref="A14:A19 C5:C8">
    <cfRule type="cellIs" dxfId="0" priority="1" operator="equal">
      <formula>0</formula>
    </cfRule>
  </conditionalFormatting>
  <dataValidations count="2">
    <dataValidation type="list" allowBlank="1" showInputMessage="1" showErrorMessage="1" sqref="C7:D7" xr:uid="{00000000-0002-0000-0000-000000000000}">
      <formula1>$R$7:$R$8</formula1>
    </dataValidation>
    <dataValidation type="list" allowBlank="1" showInputMessage="1" showErrorMessage="1" sqref="A14:A19" xr:uid="{00000000-0002-0000-0000-000001000000}">
      <formula1>$R$3:$R$6</formula1>
    </dataValidation>
  </dataValidation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RICHIEDENTE</vt:lpstr>
      <vt:lpstr>RICHIEDENTE!Area_stampa</vt:lpstr>
    </vt:vector>
  </TitlesOfParts>
  <Company>Regione Lombardia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Maristella Turi</dc:creator>
  <cp:lastModifiedBy>Saveria Peluso</cp:lastModifiedBy>
  <cp:lastPrinted>2017-06-01T09:49:59Z</cp:lastPrinted>
  <dcterms:created xsi:type="dcterms:W3CDTF">2015-07-24T10:10:23Z</dcterms:created>
  <dcterms:modified xsi:type="dcterms:W3CDTF">2020-01-10T12:02:07Z</dcterms:modified>
</cp:coreProperties>
</file>